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ctima-my.sharepoint.com/personal/julio_macossay_ceav_gob_mx/Documents/Documentos/"/>
    </mc:Choice>
  </mc:AlternateContent>
  <xr:revisionPtr revIDLastSave="0" documentId="8_{E2094DE9-9F2B-4659-AD5C-32FEAF90BDBB}" xr6:coauthVersionLast="47" xr6:coauthVersionMax="47" xr10:uidLastSave="{00000000-0000-0000-0000-000000000000}"/>
  <bookViews>
    <workbookView xWindow="-120" yWindow="-120" windowWidth="24240" windowHeight="13140" firstSheet="1" activeTab="1" xr2:uid="{D71A4E59-87F9-4151-BE89-DBBA55437B49}"/>
  </bookViews>
  <sheets>
    <sheet name="FAARI" sheetId="1" state="hidden" r:id="rId1"/>
    <sheet name="DRA" sheetId="2" r:id="rId2"/>
  </sheets>
  <definedNames>
    <definedName name="_xlnm.Print_Area" localSheetId="1">DRA!$A$1:$AA$37</definedName>
    <definedName name="_xlnm.Print_Area" localSheetId="0">FAARI!$A$1:$AA$37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2" l="1"/>
  <c r="H18" i="2"/>
  <c r="J17" i="2"/>
  <c r="D32" i="2" s="1"/>
  <c r="J16" i="2"/>
  <c r="D31" i="2" s="1"/>
  <c r="J15" i="2"/>
  <c r="D30" i="2" s="1"/>
  <c r="J14" i="2"/>
  <c r="D29" i="2" s="1"/>
  <c r="I10" i="2"/>
  <c r="H10" i="2"/>
  <c r="J9" i="2"/>
  <c r="D25" i="2" s="1"/>
  <c r="J8" i="2"/>
  <c r="D24" i="2" s="1"/>
  <c r="J7" i="2"/>
  <c r="D23" i="2" s="1"/>
  <c r="J6" i="2"/>
  <c r="F18" i="2"/>
  <c r="E18" i="2"/>
  <c r="G17" i="2"/>
  <c r="C32" i="2" s="1"/>
  <c r="G16" i="2"/>
  <c r="C31" i="2" s="1"/>
  <c r="G15" i="2"/>
  <c r="C30" i="2" s="1"/>
  <c r="G14" i="2"/>
  <c r="C29" i="2" s="1"/>
  <c r="F10" i="2"/>
  <c r="E10" i="2"/>
  <c r="G9" i="2"/>
  <c r="C25" i="2" s="1"/>
  <c r="G8" i="2"/>
  <c r="C24" i="2" s="1"/>
  <c r="G7" i="2"/>
  <c r="C23" i="2" s="1"/>
  <c r="G6" i="2"/>
  <c r="C18" i="2"/>
  <c r="B18" i="2"/>
  <c r="D17" i="2"/>
  <c r="B32" i="2" s="1"/>
  <c r="D16" i="2"/>
  <c r="B31" i="2" s="1"/>
  <c r="D15" i="2"/>
  <c r="B30" i="2" s="1"/>
  <c r="D14" i="2"/>
  <c r="B29" i="2" s="1"/>
  <c r="C10" i="2"/>
  <c r="B10" i="2"/>
  <c r="D9" i="2"/>
  <c r="B25" i="2" s="1"/>
  <c r="E25" i="2" s="1"/>
  <c r="D8" i="2"/>
  <c r="B24" i="2" s="1"/>
  <c r="E24" i="2" s="1"/>
  <c r="D7" i="2"/>
  <c r="B23" i="2" s="1"/>
  <c r="E23" i="2" s="1"/>
  <c r="D6" i="2"/>
  <c r="D33" i="2" l="1"/>
  <c r="J10" i="2"/>
  <c r="J18" i="2"/>
  <c r="D22" i="2"/>
  <c r="D26" i="2" s="1"/>
  <c r="G18" i="2"/>
  <c r="C33" i="2"/>
  <c r="G10" i="2"/>
  <c r="C22" i="2"/>
  <c r="C26" i="2" s="1"/>
  <c r="D18" i="2"/>
  <c r="B33" i="2"/>
  <c r="D10" i="2"/>
  <c r="B22" i="2"/>
  <c r="E22" i="2" s="1"/>
  <c r="E32" i="2"/>
  <c r="E30" i="2"/>
  <c r="B26" i="2" l="1"/>
  <c r="E26" i="2" s="1"/>
  <c r="E31" i="2"/>
  <c r="E29" i="2"/>
  <c r="E33" i="2" s="1"/>
</calcChain>
</file>

<file path=xl/sharedStrings.xml><?xml version="1.0" encoding="utf-8"?>
<sst xmlns="http://schemas.openxmlformats.org/spreadsheetml/2006/main" count="121" uniqueCount="17">
  <si>
    <t>Comisión Ejecutiva de Atención a Víctimas</t>
  </si>
  <si>
    <t>Fondo de Ayuda, Asistencia y Reparación Integral</t>
  </si>
  <si>
    <t>Aplicación de los recursos del FAARI</t>
  </si>
  <si>
    <t>Ene-Dic 2020</t>
  </si>
  <si>
    <t>Acumulado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</si>
  <si>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</si>
  <si>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</si>
  <si>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</si>
  <si>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</si>
  <si>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</si>
  <si>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</si>
  <si>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>Medidas de Satisfacción y Restitución</t>
  </si>
  <si>
    <t>Víctimas apoyadas con recursos del FAARI</t>
  </si>
  <si>
    <t xml:space="preserve"> Medidas Complementarias de Reparacion Integral del Daño</t>
  </si>
  <si>
    <t xml:space="preserve">Aplicación de los recursos para personas en situación de víctimas </t>
  </si>
  <si>
    <t xml:space="preserve">Víctimas atendidas con los recursos 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</si>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</sst>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7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FAARI!$B$22:$G$22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12.1</c:v>
                </c:pt>
                <c:pt idx="2">
                  <c:v>67.3</c:v>
                </c:pt>
                <c:pt idx="3">
                  <c:v>225.8</c:v>
                </c:pt>
                <c:pt idx="4">
                  <c:v>521.6</c:v>
                </c:pt>
                <c:pt idx="5" formatCode="0.0">
                  <c:v>522.19149972000002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982-B4B4-5248A1350811}"/>
            </c:ext>
          </c:extLst>
        </c:ser>
        <c:ser>
          <c:idx val="1"/>
          <c:order val="1"/>
          <c:tx>
            <c:strRef>
              <c:f>FAARI!$A$23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FAARI!$B$23:$G$23</c:f>
              <c:numCache>
                <c:formatCode>General</c:formatCode>
                <c:ptCount val="6"/>
                <c:pt idx="0">
                  <c:v>45.9</c:v>
                </c:pt>
                <c:pt idx="1">
                  <c:v>18.2</c:v>
                </c:pt>
                <c:pt idx="2">
                  <c:v>103.19999999999999</c:v>
                </c:pt>
                <c:pt idx="3">
                  <c:v>48.7</c:v>
                </c:pt>
                <c:pt idx="4">
                  <c:v>181.5</c:v>
                </c:pt>
                <c:pt idx="5" formatCode="0.0">
                  <c:v>26.264074324500001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982-B4B4-5248A1350811}"/>
            </c:ext>
          </c:extLst>
        </c:ser>
        <c:ser>
          <c:idx val="2"/>
          <c:order val="2"/>
          <c:tx>
            <c:strRef>
              <c:f>FAARI!$A$24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FAARI!$B$24:$G$24</c:f>
              <c:numCache>
                <c:formatCode>General</c:formatCode>
                <c:ptCount val="6"/>
                <c:pt idx="0">
                  <c:v>0</c:v>
                </c:pt>
                <c:pt idx="1">
                  <c:v>74.300000000000011</c:v>
                </c:pt>
                <c:pt idx="2">
                  <c:v>54.9</c:v>
                </c:pt>
                <c:pt idx="3">
                  <c:v>350.59999999999997</c:v>
                </c:pt>
                <c:pt idx="4">
                  <c:v>259</c:v>
                </c:pt>
                <c:pt idx="5" formatCode="0.0">
                  <c:v>48.590535285499904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9-4982-B4B4-5248A1350811}"/>
            </c:ext>
          </c:extLst>
        </c:ser>
        <c:ser>
          <c:idx val="3"/>
          <c:order val="3"/>
          <c:tx>
            <c:strRef>
              <c:f>FAARI!$A$25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  <c:pt idx="5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9-4982-B4B4-5248A13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0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FAARI!$B$29:$G$29</c:f>
              <c:numCache>
                <c:formatCode>General</c:formatCode>
                <c:ptCount val="6"/>
                <c:pt idx="0">
                  <c:v>45</c:v>
                </c:pt>
                <c:pt idx="1">
                  <c:v>322</c:v>
                </c:pt>
                <c:pt idx="2">
                  <c:v>1718</c:v>
                </c:pt>
                <c:pt idx="3">
                  <c:v>3334</c:v>
                </c:pt>
                <c:pt idx="4">
                  <c:v>5426</c:v>
                </c:pt>
                <c:pt idx="5">
                  <c:v>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CBF-9678-E72EC3FB3230}"/>
            </c:ext>
          </c:extLst>
        </c:ser>
        <c:ser>
          <c:idx val="1"/>
          <c:order val="1"/>
          <c:tx>
            <c:strRef>
              <c:f>FAARI!$A$30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FAARI!$B$30:$G$30</c:f>
              <c:numCache>
                <c:formatCode>General</c:formatCode>
                <c:ptCount val="6"/>
                <c:pt idx="0">
                  <c:v>0</c:v>
                </c:pt>
                <c:pt idx="1">
                  <c:v>152</c:v>
                </c:pt>
                <c:pt idx="2">
                  <c:v>276</c:v>
                </c:pt>
                <c:pt idx="3">
                  <c:v>96</c:v>
                </c:pt>
                <c:pt idx="4">
                  <c:v>288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CBF-9678-E72EC3FB3230}"/>
            </c:ext>
          </c:extLst>
        </c:ser>
        <c:ser>
          <c:idx val="2"/>
          <c:order val="2"/>
          <c:tx>
            <c:strRef>
              <c:f>FAARI!$A$31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FAARI!$B$31:$G$31</c:f>
              <c:numCache>
                <c:formatCode>General</c:formatCode>
                <c:ptCount val="6"/>
                <c:pt idx="0">
                  <c:v>85</c:v>
                </c:pt>
                <c:pt idx="1">
                  <c:v>53</c:v>
                </c:pt>
                <c:pt idx="2">
                  <c:v>52</c:v>
                </c:pt>
                <c:pt idx="3">
                  <c:v>494</c:v>
                </c:pt>
                <c:pt idx="4">
                  <c:v>427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9-4CBF-9678-E72EC3FB3230}"/>
            </c:ext>
          </c:extLst>
        </c:ser>
        <c:ser>
          <c:idx val="3"/>
          <c:order val="3"/>
          <c:tx>
            <c:strRef>
              <c:f>FAARI!$A$32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FAARI!$B$32:$G$32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9-4CBF-9678-E72EC3FB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0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DRA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DRA!$A$22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DRA!$B$21:$D$21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DRA!$B$22:$D$22</c:f>
              <c:numCache>
                <c:formatCode>0.0</c:formatCode>
                <c:ptCount val="3"/>
                <c:pt idx="0">
                  <c:v>47.477867000000003</c:v>
                </c:pt>
                <c:pt idx="1">
                  <c:v>93.128336000000004</c:v>
                </c:pt>
                <c:pt idx="2">
                  <c:v>16.824013000000001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34E-9C47-6AC2A4BA7221}"/>
            </c:ext>
          </c:extLst>
        </c:ser>
        <c:ser>
          <c:idx val="1"/>
          <c:order val="1"/>
          <c:tx>
            <c:strRef>
              <c:f>DRA!$A$23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DRA!$B$21:$D$21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DRA!$B$23:$D$23</c:f>
              <c:numCache>
                <c:formatCode>0.0</c:formatCode>
                <c:ptCount val="3"/>
                <c:pt idx="0">
                  <c:v>4.7427440000000001</c:v>
                </c:pt>
                <c:pt idx="1">
                  <c:v>5.8470479999999991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34E-9C47-6AC2A4BA7221}"/>
            </c:ext>
          </c:extLst>
        </c:ser>
        <c:ser>
          <c:idx val="2"/>
          <c:order val="2"/>
          <c:tx>
            <c:strRef>
              <c:f>DRA!$A$24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DRA!$B$21:$D$21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DRA!$B$24:$D$24</c:f>
              <c:numCache>
                <c:formatCode>0.0</c:formatCode>
                <c:ptCount val="3"/>
                <c:pt idx="0">
                  <c:v>2.5518580000000002</c:v>
                </c:pt>
                <c:pt idx="1">
                  <c:v>5.3637730000000001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34E-9C47-6AC2A4BA7221}"/>
            </c:ext>
          </c:extLst>
        </c:ser>
        <c:ser>
          <c:idx val="3"/>
          <c:order val="3"/>
          <c:tx>
            <c:strRef>
              <c:f>DRA!$A$25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DRA!$B$21:$D$21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DRA!$B$25:$D$25</c:f>
              <c:numCache>
                <c:formatCode>0.0</c:formatCode>
                <c:ptCount val="3"/>
                <c:pt idx="0">
                  <c:v>31.732664</c:v>
                </c:pt>
                <c:pt idx="1">
                  <c:v>34.650548999999998</c:v>
                </c:pt>
                <c:pt idx="2">
                  <c:v>2.6295450000000002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B-434E-9C47-6AC2A4BA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date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Offset val="100"/>
        <c:baseTimeUnit val="months"/>
      </c:date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DRA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DRA!$A$29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DRA!$B$28:$D$28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DRA!$B$29:$D$29</c:f>
              <c:numCache>
                <c:formatCode>#,##0</c:formatCode>
                <c:ptCount val="3"/>
                <c:pt idx="0">
                  <c:v>5124</c:v>
                </c:pt>
                <c:pt idx="1">
                  <c:v>10012</c:v>
                </c:pt>
                <c:pt idx="2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792-B944-E69FC04CCEE9}"/>
            </c:ext>
          </c:extLst>
        </c:ser>
        <c:ser>
          <c:idx val="1"/>
          <c:order val="1"/>
          <c:tx>
            <c:strRef>
              <c:f>DRA!$A$30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DRA!$B$28:$D$28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DRA!$B$30:$D$30</c:f>
              <c:numCache>
                <c:formatCode>#,##0</c:formatCode>
                <c:ptCount val="3"/>
                <c:pt idx="0">
                  <c:v>18</c:v>
                </c:pt>
                <c:pt idx="1">
                  <c:v>34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2-4792-B944-E69FC04CCEE9}"/>
            </c:ext>
          </c:extLst>
        </c:ser>
        <c:ser>
          <c:idx val="2"/>
          <c:order val="2"/>
          <c:tx>
            <c:strRef>
              <c:f>DRA!$A$31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DRA!$B$28:$D$28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DRA!$B$31:$D$31</c:f>
              <c:numCache>
                <c:formatCode>#,##0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2-4792-B944-E69FC04CCEE9}"/>
            </c:ext>
          </c:extLst>
        </c:ser>
        <c:ser>
          <c:idx val="3"/>
          <c:order val="3"/>
          <c:tx>
            <c:strRef>
              <c:f>DRA!$A$32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DRA!$B$28:$D$28</c:f>
              <c:numCache>
                <c:formatCode>mmm\-yy</c:formatCode>
                <c:ptCount val="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</c:numCache>
            </c:numRef>
          </c:cat>
          <c:val>
            <c:numRef>
              <c:f>DRA!$B$32:$D$32</c:f>
              <c:numCache>
                <c:formatCode>#,##0</c:formatCode>
                <c:ptCount val="3"/>
                <c:pt idx="0">
                  <c:v>32</c:v>
                </c:pt>
                <c:pt idx="1">
                  <c:v>20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2-4792-B944-E69FC04C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dateAx>
        <c:axId val="1223384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Offset val="100"/>
        <c:baseTimeUnit val="months"/>
      </c:date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19</xdr:row>
      <xdr:rowOff>185736</xdr:rowOff>
    </xdr:from>
    <xdr:to>
      <xdr:col>17</xdr:col>
      <xdr:colOff>723900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BFF00-E04F-4B34-ACFC-1DD14752B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57149</xdr:colOff>
      <xdr:row>19</xdr:row>
      <xdr:rowOff>185737</xdr:rowOff>
    </xdr:from>
    <xdr:to>
      <xdr:col>27</xdr:col>
      <xdr:colOff>9524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D0DDB8-8B23-47A8-ACC8-362FAD3F2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</xdr:colOff>
      <xdr:row>20</xdr:row>
      <xdr:rowOff>14286</xdr:rowOff>
    </xdr:from>
    <xdr:to>
      <xdr:col>27</xdr:col>
      <xdr:colOff>726280</xdr:colOff>
      <xdr:row>36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043BF6-4303-42AF-A155-3560052B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33336</xdr:colOff>
      <xdr:row>19</xdr:row>
      <xdr:rowOff>183357</xdr:rowOff>
    </xdr:from>
    <xdr:to>
      <xdr:col>41</xdr:col>
      <xdr:colOff>461962</xdr:colOff>
      <xdr:row>36</xdr:row>
      <xdr:rowOff>121445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4AA825-7D2A-4585-BE22-36903C9CE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8CDE-C04A-4CD1-8A89-60C05992EC91}">
  <sheetPr>
    <pageSetUpPr fitToPage="1"/>
  </sheetPr>
  <dimension ref="A1:W33"/>
  <sheetViews>
    <sheetView workbookViewId="0">
      <selection activeCell="H6" sqref="H6"/>
    </sheetView>
  </sheetViews>
  <sheetFormatPr baseColWidth="10" defaultRowHeight="15" x14ac:dyDescent="0.25"/>
  <cols>
    <col min="1" max="1" width="36.4257812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27" t="s">
        <v>2</v>
      </c>
      <c r="B4" s="24">
        <v>2015</v>
      </c>
      <c r="C4" s="25"/>
      <c r="D4" s="26"/>
      <c r="E4" s="24">
        <v>2016</v>
      </c>
      <c r="F4" s="25"/>
      <c r="G4" s="26"/>
      <c r="H4" s="24">
        <v>2017</v>
      </c>
      <c r="I4" s="25"/>
      <c r="J4" s="26"/>
      <c r="K4" s="24">
        <v>2018</v>
      </c>
      <c r="L4" s="25"/>
      <c r="M4" s="26"/>
      <c r="N4" s="24">
        <v>2019</v>
      </c>
      <c r="O4" s="25"/>
      <c r="P4" s="26"/>
      <c r="Q4" s="24" t="s">
        <v>3</v>
      </c>
      <c r="R4" s="25"/>
      <c r="S4" s="26"/>
      <c r="T4" s="24" t="s">
        <v>4</v>
      </c>
      <c r="U4" s="25"/>
      <c r="V4" s="26"/>
    </row>
    <row r="5" spans="1:23" x14ac:dyDescent="0.25">
      <c r="A5" s="27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5</v>
      </c>
      <c r="O5" s="2" t="s">
        <v>6</v>
      </c>
      <c r="P5" s="2" t="s">
        <v>7</v>
      </c>
      <c r="Q5" s="2" t="s">
        <v>5</v>
      </c>
      <c r="R5" s="2" t="s">
        <v>6</v>
      </c>
      <c r="S5" s="2" t="s">
        <v>7</v>
      </c>
      <c r="T5" s="2" t="s">
        <v>5</v>
      </c>
      <c r="U5" s="2" t="s">
        <v>6</v>
      </c>
      <c r="V5" s="2" t="s">
        <v>7</v>
      </c>
    </row>
    <row r="6" spans="1:23" ht="34.5" x14ac:dyDescent="0.25">
      <c r="A6" s="3" t="s">
        <v>8</v>
      </c>
      <c r="B6" s="4">
        <v>0.8</v>
      </c>
      <c r="C6" s="4">
        <v>0.3</v>
      </c>
      <c r="D6" s="5">
        <v>1.1000000000000001</v>
      </c>
      <c r="E6" s="4">
        <v>5.3</v>
      </c>
      <c r="F6" s="4">
        <v>6.8</v>
      </c>
      <c r="G6" s="5">
        <v>12.1</v>
      </c>
      <c r="H6" s="4">
        <v>47.5</v>
      </c>
      <c r="I6" s="4">
        <v>19.799999999999997</v>
      </c>
      <c r="J6" s="5">
        <v>67.3</v>
      </c>
      <c r="K6" s="4">
        <v>158.4</v>
      </c>
      <c r="L6" s="4">
        <v>67.400000000000006</v>
      </c>
      <c r="M6" s="5">
        <v>225.8</v>
      </c>
      <c r="N6" s="4">
        <v>362.20000000000005</v>
      </c>
      <c r="O6" s="4">
        <v>159.39999999999998</v>
      </c>
      <c r="P6" s="5">
        <v>521.6</v>
      </c>
      <c r="Q6" s="6">
        <v>327.152899832</v>
      </c>
      <c r="R6" s="6">
        <v>195.03859988799999</v>
      </c>
      <c r="S6" s="7">
        <v>522.19149972000002</v>
      </c>
      <c r="T6" s="6">
        <v>901.35289983200005</v>
      </c>
      <c r="U6" s="6">
        <v>448.73859988799995</v>
      </c>
      <c r="V6" s="7">
        <v>1350.09149972</v>
      </c>
      <c r="W6" s="13"/>
    </row>
    <row r="7" spans="1:23" ht="23.25" x14ac:dyDescent="0.25">
      <c r="A7" s="3" t="s">
        <v>9</v>
      </c>
      <c r="B7" s="4">
        <v>24.4</v>
      </c>
      <c r="C7" s="4">
        <v>21.5</v>
      </c>
      <c r="D7" s="5">
        <v>45.9</v>
      </c>
      <c r="E7" s="4">
        <v>6.8000000000000007</v>
      </c>
      <c r="F7" s="4">
        <v>11.399999999999999</v>
      </c>
      <c r="G7" s="5">
        <v>18.2</v>
      </c>
      <c r="H7" s="4">
        <v>56.899999999999991</v>
      </c>
      <c r="I7" s="4">
        <v>46.300000000000004</v>
      </c>
      <c r="J7" s="5">
        <v>103.19999999999999</v>
      </c>
      <c r="K7" s="4">
        <v>29.400000000000006</v>
      </c>
      <c r="L7" s="4">
        <v>19.299999999999997</v>
      </c>
      <c r="M7" s="5">
        <v>48.7</v>
      </c>
      <c r="N7" s="4">
        <v>101.6</v>
      </c>
      <c r="O7" s="4">
        <v>79.900000000000006</v>
      </c>
      <c r="P7" s="5">
        <v>181.5</v>
      </c>
      <c r="Q7" s="6">
        <v>15.570444594700012</v>
      </c>
      <c r="R7" s="6">
        <v>10.693629729799991</v>
      </c>
      <c r="S7" s="7">
        <v>26.264074324500001</v>
      </c>
      <c r="T7" s="6">
        <v>234.6704445947</v>
      </c>
      <c r="U7" s="6">
        <v>189.0936297298</v>
      </c>
      <c r="V7" s="7">
        <v>423.76407432450003</v>
      </c>
    </row>
    <row r="8" spans="1:23" ht="23.25" x14ac:dyDescent="0.25">
      <c r="A8" s="3" t="s">
        <v>10</v>
      </c>
      <c r="B8" s="4"/>
      <c r="C8" s="4"/>
      <c r="D8" s="5">
        <v>0</v>
      </c>
      <c r="E8" s="4">
        <v>44.7</v>
      </c>
      <c r="F8" s="4">
        <v>29.6</v>
      </c>
      <c r="G8" s="5">
        <v>74.300000000000011</v>
      </c>
      <c r="H8" s="4">
        <v>23.299999999999997</v>
      </c>
      <c r="I8" s="4">
        <v>31.6</v>
      </c>
      <c r="J8" s="5">
        <v>54.9</v>
      </c>
      <c r="K8" s="4">
        <v>196.7</v>
      </c>
      <c r="L8" s="4">
        <v>153.89999999999998</v>
      </c>
      <c r="M8" s="5">
        <v>350.59999999999997</v>
      </c>
      <c r="N8" s="4">
        <v>143.40000000000003</v>
      </c>
      <c r="O8" s="4">
        <v>115.6</v>
      </c>
      <c r="P8" s="5">
        <v>259</v>
      </c>
      <c r="Q8" s="6">
        <v>27.668321171299901</v>
      </c>
      <c r="R8" s="6">
        <v>20.922214114200003</v>
      </c>
      <c r="S8" s="7">
        <v>48.590535285499904</v>
      </c>
      <c r="T8" s="6">
        <v>435.76832117129993</v>
      </c>
      <c r="U8" s="6">
        <v>351.62221411419995</v>
      </c>
      <c r="V8" s="7">
        <v>787.39053528549994</v>
      </c>
    </row>
    <row r="9" spans="1:23" x14ac:dyDescent="0.25">
      <c r="A9" s="3" t="s">
        <v>11</v>
      </c>
      <c r="B9" s="4"/>
      <c r="C9" s="4"/>
      <c r="D9" s="5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5">
        <v>0</v>
      </c>
      <c r="K9" s="4">
        <v>0</v>
      </c>
      <c r="L9" s="4">
        <v>0</v>
      </c>
      <c r="M9" s="5">
        <v>0</v>
      </c>
      <c r="N9" s="4">
        <v>8</v>
      </c>
      <c r="O9" s="4">
        <v>5.8</v>
      </c>
      <c r="P9" s="5">
        <v>13.8</v>
      </c>
      <c r="Q9" s="6">
        <v>0</v>
      </c>
      <c r="R9" s="6">
        <v>0</v>
      </c>
      <c r="S9" s="7">
        <v>0</v>
      </c>
      <c r="T9" s="6">
        <v>8</v>
      </c>
      <c r="U9" s="6">
        <v>5.8</v>
      </c>
      <c r="V9" s="7">
        <v>13.8</v>
      </c>
    </row>
    <row r="10" spans="1:23" x14ac:dyDescent="0.25">
      <c r="A10" s="8" t="s">
        <v>7</v>
      </c>
      <c r="B10" s="5">
        <v>25.2</v>
      </c>
      <c r="C10" s="5">
        <v>21.8</v>
      </c>
      <c r="D10" s="5">
        <v>47</v>
      </c>
      <c r="E10" s="5">
        <v>56.800000000000004</v>
      </c>
      <c r="F10" s="5">
        <v>47.8</v>
      </c>
      <c r="G10" s="5">
        <v>104.60000000000001</v>
      </c>
      <c r="H10" s="5">
        <v>127.69999999999999</v>
      </c>
      <c r="I10" s="5">
        <v>97.699999999999989</v>
      </c>
      <c r="J10" s="5">
        <v>225.4</v>
      </c>
      <c r="K10" s="5">
        <v>384.5</v>
      </c>
      <c r="L10" s="5">
        <v>240.59999999999997</v>
      </c>
      <c r="M10" s="5">
        <v>625.09999999999991</v>
      </c>
      <c r="N10" s="5">
        <v>615.20000000000005</v>
      </c>
      <c r="O10" s="5">
        <v>360.7</v>
      </c>
      <c r="P10" s="5">
        <v>975.9</v>
      </c>
      <c r="Q10" s="7">
        <v>370.39166559799992</v>
      </c>
      <c r="R10" s="7">
        <v>226.654443732</v>
      </c>
      <c r="S10" s="7">
        <v>597.04610932999992</v>
      </c>
      <c r="T10" s="7">
        <v>1579.791665598</v>
      </c>
      <c r="U10" s="7">
        <v>995.2544437319998</v>
      </c>
      <c r="V10" s="7">
        <v>2575.04610933</v>
      </c>
    </row>
    <row r="11" spans="1:23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x14ac:dyDescent="0.25">
      <c r="A12" s="27" t="s">
        <v>12</v>
      </c>
      <c r="B12" s="24">
        <v>2015</v>
      </c>
      <c r="C12" s="25"/>
      <c r="D12" s="26"/>
      <c r="E12" s="24">
        <v>2016</v>
      </c>
      <c r="F12" s="25"/>
      <c r="G12" s="26"/>
      <c r="H12" s="24">
        <v>2017</v>
      </c>
      <c r="I12" s="25"/>
      <c r="J12" s="26"/>
      <c r="K12" s="24">
        <v>2018</v>
      </c>
      <c r="L12" s="25"/>
      <c r="M12" s="26"/>
      <c r="N12" s="24">
        <v>2019</v>
      </c>
      <c r="O12" s="25"/>
      <c r="P12" s="26"/>
      <c r="Q12" s="24" t="s">
        <v>3</v>
      </c>
      <c r="R12" s="25"/>
      <c r="S12" s="26"/>
      <c r="T12" s="24" t="s">
        <v>4</v>
      </c>
      <c r="U12" s="25"/>
      <c r="V12" s="26"/>
    </row>
    <row r="13" spans="1:23" x14ac:dyDescent="0.25">
      <c r="A13" s="27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  <c r="K13" s="2" t="s">
        <v>5</v>
      </c>
      <c r="L13" s="2" t="s">
        <v>6</v>
      </c>
      <c r="M13" s="2" t="s">
        <v>7</v>
      </c>
      <c r="N13" s="2" t="s">
        <v>5</v>
      </c>
      <c r="O13" s="2" t="s">
        <v>6</v>
      </c>
      <c r="P13" s="2" t="s">
        <v>7</v>
      </c>
      <c r="Q13" s="2" t="s">
        <v>5</v>
      </c>
      <c r="R13" s="2" t="s">
        <v>6</v>
      </c>
      <c r="S13" s="2" t="s">
        <v>7</v>
      </c>
      <c r="T13" s="2" t="s">
        <v>5</v>
      </c>
      <c r="U13" s="2" t="s">
        <v>6</v>
      </c>
      <c r="V13" s="2" t="s">
        <v>7</v>
      </c>
    </row>
    <row r="14" spans="1:23" ht="34.5" x14ac:dyDescent="0.25">
      <c r="A14" s="3" t="s">
        <v>8</v>
      </c>
      <c r="B14" s="4">
        <v>22</v>
      </c>
      <c r="C14" s="4">
        <v>23</v>
      </c>
      <c r="D14" s="5">
        <v>45</v>
      </c>
      <c r="E14" s="4">
        <v>195</v>
      </c>
      <c r="F14" s="4">
        <v>127</v>
      </c>
      <c r="G14" s="5">
        <v>322</v>
      </c>
      <c r="H14" s="4">
        <v>1134</v>
      </c>
      <c r="I14" s="4">
        <v>584</v>
      </c>
      <c r="J14" s="5">
        <v>1718</v>
      </c>
      <c r="K14" s="4">
        <v>2219</v>
      </c>
      <c r="L14" s="4">
        <v>1115</v>
      </c>
      <c r="M14" s="5">
        <v>3334</v>
      </c>
      <c r="N14" s="4">
        <v>3525</v>
      </c>
      <c r="O14" s="4">
        <v>1901</v>
      </c>
      <c r="P14" s="5">
        <v>5426</v>
      </c>
      <c r="Q14" s="4">
        <v>4116</v>
      </c>
      <c r="R14" s="4">
        <v>1922</v>
      </c>
      <c r="S14" s="5">
        <v>6038</v>
      </c>
      <c r="T14" s="10">
        <v>4395</v>
      </c>
      <c r="U14" s="10">
        <v>2450</v>
      </c>
      <c r="V14" s="11">
        <v>6845</v>
      </c>
    </row>
    <row r="15" spans="1:23" ht="23.25" x14ac:dyDescent="0.25">
      <c r="A15" s="3" t="s">
        <v>9</v>
      </c>
      <c r="B15" s="4">
        <v>0</v>
      </c>
      <c r="C15" s="4">
        <v>0</v>
      </c>
      <c r="D15" s="5">
        <v>0</v>
      </c>
      <c r="E15" s="4">
        <v>78</v>
      </c>
      <c r="F15" s="4">
        <v>74</v>
      </c>
      <c r="G15" s="5">
        <v>152</v>
      </c>
      <c r="H15" s="4">
        <v>147</v>
      </c>
      <c r="I15" s="4">
        <v>129</v>
      </c>
      <c r="J15" s="5">
        <v>276</v>
      </c>
      <c r="K15" s="4">
        <v>56</v>
      </c>
      <c r="L15" s="4">
        <v>40</v>
      </c>
      <c r="M15" s="5">
        <v>96</v>
      </c>
      <c r="N15" s="4">
        <v>159</v>
      </c>
      <c r="O15" s="4">
        <v>129</v>
      </c>
      <c r="P15" s="5">
        <v>288</v>
      </c>
      <c r="Q15" s="4">
        <v>35</v>
      </c>
      <c r="R15" s="4">
        <v>22</v>
      </c>
      <c r="S15" s="5">
        <v>57</v>
      </c>
      <c r="T15" s="10">
        <v>382</v>
      </c>
      <c r="U15" s="10">
        <v>303</v>
      </c>
      <c r="V15" s="11">
        <v>685</v>
      </c>
    </row>
    <row r="16" spans="1:23" ht="23.25" x14ac:dyDescent="0.25">
      <c r="A16" s="3" t="s">
        <v>10</v>
      </c>
      <c r="B16" s="4">
        <v>52</v>
      </c>
      <c r="C16" s="4">
        <v>33</v>
      </c>
      <c r="D16" s="5">
        <v>85</v>
      </c>
      <c r="E16" s="4">
        <v>30</v>
      </c>
      <c r="F16" s="4">
        <v>23</v>
      </c>
      <c r="G16" s="5">
        <v>53</v>
      </c>
      <c r="H16" s="4">
        <v>21</v>
      </c>
      <c r="I16" s="4">
        <v>31</v>
      </c>
      <c r="J16" s="5">
        <v>52</v>
      </c>
      <c r="K16" s="4">
        <v>272</v>
      </c>
      <c r="L16" s="4">
        <v>222</v>
      </c>
      <c r="M16" s="5">
        <v>494</v>
      </c>
      <c r="N16" s="4">
        <v>230</v>
      </c>
      <c r="O16" s="4">
        <v>197</v>
      </c>
      <c r="P16" s="5">
        <v>427</v>
      </c>
      <c r="Q16" s="4">
        <v>96</v>
      </c>
      <c r="R16" s="4">
        <v>60</v>
      </c>
      <c r="S16" s="5">
        <v>156</v>
      </c>
      <c r="T16" s="10">
        <v>554</v>
      </c>
      <c r="U16" s="10">
        <v>502</v>
      </c>
      <c r="V16" s="11">
        <v>1056</v>
      </c>
    </row>
    <row r="17" spans="1:22" x14ac:dyDescent="0.25">
      <c r="A17" s="3" t="s">
        <v>11</v>
      </c>
      <c r="B17" s="4">
        <v>0</v>
      </c>
      <c r="C17" s="4">
        <v>0</v>
      </c>
      <c r="D17" s="5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  <c r="M17" s="5">
        <v>0</v>
      </c>
      <c r="N17" s="4">
        <v>53</v>
      </c>
      <c r="O17" s="4">
        <v>47</v>
      </c>
      <c r="P17" s="5">
        <v>100</v>
      </c>
      <c r="Q17" s="4">
        <v>33</v>
      </c>
      <c r="R17" s="4">
        <v>37</v>
      </c>
      <c r="S17" s="5">
        <v>70</v>
      </c>
      <c r="T17" s="10">
        <v>20</v>
      </c>
      <c r="U17" s="10">
        <v>17</v>
      </c>
      <c r="V17" s="11">
        <v>37</v>
      </c>
    </row>
    <row r="18" spans="1:22" x14ac:dyDescent="0.25">
      <c r="A18" s="8" t="s">
        <v>7</v>
      </c>
      <c r="B18" s="5">
        <v>74</v>
      </c>
      <c r="C18" s="5">
        <v>56</v>
      </c>
      <c r="D18" s="5">
        <v>130</v>
      </c>
      <c r="E18" s="5">
        <v>303</v>
      </c>
      <c r="F18" s="5">
        <v>224</v>
      </c>
      <c r="G18" s="5">
        <v>527</v>
      </c>
      <c r="H18" s="5">
        <v>1302</v>
      </c>
      <c r="I18" s="5">
        <v>744</v>
      </c>
      <c r="J18" s="5">
        <v>2046</v>
      </c>
      <c r="K18" s="5">
        <v>2547</v>
      </c>
      <c r="L18" s="5">
        <v>1377</v>
      </c>
      <c r="M18" s="5">
        <v>3924</v>
      </c>
      <c r="N18" s="5">
        <v>3967</v>
      </c>
      <c r="O18" s="5">
        <v>2274</v>
      </c>
      <c r="P18" s="5">
        <v>6241</v>
      </c>
      <c r="Q18" s="5">
        <v>4280</v>
      </c>
      <c r="R18" s="5">
        <v>2041</v>
      </c>
      <c r="S18" s="5">
        <v>6321</v>
      </c>
      <c r="T18" s="11">
        <v>5351</v>
      </c>
      <c r="U18" s="11">
        <v>3272</v>
      </c>
      <c r="V18" s="11">
        <v>8623</v>
      </c>
    </row>
    <row r="21" spans="1:22" x14ac:dyDescent="0.25">
      <c r="A21" s="2" t="s">
        <v>2</v>
      </c>
      <c r="B21" s="12">
        <v>2015</v>
      </c>
      <c r="C21" s="12">
        <v>2016</v>
      </c>
      <c r="D21" s="12">
        <v>2017</v>
      </c>
      <c r="E21" s="12">
        <v>2018</v>
      </c>
      <c r="F21" s="12">
        <v>2019</v>
      </c>
      <c r="G21" s="12" t="s">
        <v>3</v>
      </c>
      <c r="H21" s="12" t="s">
        <v>4</v>
      </c>
    </row>
    <row r="22" spans="1:22" ht="34.5" x14ac:dyDescent="0.25">
      <c r="A22" s="3" t="s">
        <v>8</v>
      </c>
      <c r="B22" s="4">
        <v>1.1000000000000001</v>
      </c>
      <c r="C22" s="4">
        <v>12.1</v>
      </c>
      <c r="D22" s="4">
        <v>67.3</v>
      </c>
      <c r="E22" s="4">
        <v>225.8</v>
      </c>
      <c r="F22" s="4">
        <v>521.6</v>
      </c>
      <c r="G22" s="6">
        <v>522.19149972000002</v>
      </c>
      <c r="H22" s="7">
        <v>1350.0914997200002</v>
      </c>
    </row>
    <row r="23" spans="1:22" ht="23.25" x14ac:dyDescent="0.25">
      <c r="A23" s="3" t="s">
        <v>9</v>
      </c>
      <c r="B23" s="4">
        <v>45.9</v>
      </c>
      <c r="C23" s="4">
        <v>18.2</v>
      </c>
      <c r="D23" s="4">
        <v>103.19999999999999</v>
      </c>
      <c r="E23" s="4">
        <v>48.7</v>
      </c>
      <c r="F23" s="4">
        <v>181.5</v>
      </c>
      <c r="G23" s="6">
        <v>26.264074324500001</v>
      </c>
      <c r="H23" s="7">
        <v>423.76407432450003</v>
      </c>
    </row>
    <row r="24" spans="1:22" ht="23.25" x14ac:dyDescent="0.25">
      <c r="A24" s="3" t="s">
        <v>10</v>
      </c>
      <c r="B24" s="4">
        <v>0</v>
      </c>
      <c r="C24" s="4">
        <v>74.300000000000011</v>
      </c>
      <c r="D24" s="4">
        <v>54.9</v>
      </c>
      <c r="E24" s="4">
        <v>350.59999999999997</v>
      </c>
      <c r="F24" s="4">
        <v>259</v>
      </c>
      <c r="G24" s="6">
        <v>48.590535285499904</v>
      </c>
      <c r="H24" s="7">
        <v>787.39053528549982</v>
      </c>
    </row>
    <row r="25" spans="1:22" x14ac:dyDescent="0.25">
      <c r="A25" s="3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13.8</v>
      </c>
      <c r="G25" s="6">
        <v>0</v>
      </c>
      <c r="H25" s="7">
        <v>13.8</v>
      </c>
    </row>
    <row r="26" spans="1:22" x14ac:dyDescent="0.25">
      <c r="A26" s="8" t="s">
        <v>7</v>
      </c>
      <c r="B26" s="5">
        <v>47</v>
      </c>
      <c r="C26" s="5">
        <v>104.60000000000001</v>
      </c>
      <c r="D26" s="5">
        <v>225.4</v>
      </c>
      <c r="E26" s="5">
        <v>625.09999999999991</v>
      </c>
      <c r="F26" s="5">
        <v>975.9</v>
      </c>
      <c r="G26" s="7">
        <v>597.04610932999992</v>
      </c>
      <c r="H26" s="7">
        <v>2575.0461093300005</v>
      </c>
    </row>
    <row r="28" spans="1:22" x14ac:dyDescent="0.25">
      <c r="A28" s="2" t="s">
        <v>12</v>
      </c>
      <c r="B28" s="12">
        <v>2015</v>
      </c>
      <c r="C28" s="12">
        <v>2016</v>
      </c>
      <c r="D28" s="12">
        <v>2017</v>
      </c>
      <c r="E28" s="12">
        <v>2018</v>
      </c>
      <c r="F28" s="12">
        <v>2019</v>
      </c>
      <c r="G28" s="12" t="s">
        <v>3</v>
      </c>
      <c r="H28" s="12" t="s">
        <v>4</v>
      </c>
    </row>
    <row r="29" spans="1:22" ht="34.5" x14ac:dyDescent="0.25">
      <c r="A29" s="3" t="s">
        <v>8</v>
      </c>
      <c r="B29" s="4">
        <v>45</v>
      </c>
      <c r="C29" s="4">
        <v>322</v>
      </c>
      <c r="D29" s="4">
        <v>1718</v>
      </c>
      <c r="E29" s="4">
        <v>3334</v>
      </c>
      <c r="F29" s="4">
        <v>5426</v>
      </c>
      <c r="G29" s="4">
        <v>6038</v>
      </c>
      <c r="H29" s="5">
        <v>6845</v>
      </c>
    </row>
    <row r="30" spans="1:22" ht="23.25" x14ac:dyDescent="0.25">
      <c r="A30" s="3" t="s">
        <v>9</v>
      </c>
      <c r="B30" s="4">
        <v>0</v>
      </c>
      <c r="C30" s="4">
        <v>152</v>
      </c>
      <c r="D30" s="4">
        <v>276</v>
      </c>
      <c r="E30" s="4">
        <v>96</v>
      </c>
      <c r="F30" s="4">
        <v>288</v>
      </c>
      <c r="G30" s="4">
        <v>57</v>
      </c>
      <c r="H30" s="5">
        <v>685</v>
      </c>
    </row>
    <row r="31" spans="1:22" ht="23.25" x14ac:dyDescent="0.25">
      <c r="A31" s="3" t="s">
        <v>10</v>
      </c>
      <c r="B31" s="4">
        <v>85</v>
      </c>
      <c r="C31" s="4">
        <v>53</v>
      </c>
      <c r="D31" s="4">
        <v>52</v>
      </c>
      <c r="E31" s="4">
        <v>494</v>
      </c>
      <c r="F31" s="4">
        <v>427</v>
      </c>
      <c r="G31" s="4">
        <v>156</v>
      </c>
      <c r="H31" s="5">
        <v>1056</v>
      </c>
    </row>
    <row r="32" spans="1:22" x14ac:dyDescent="0.25">
      <c r="A32" s="3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100</v>
      </c>
      <c r="G32" s="4">
        <v>70</v>
      </c>
      <c r="H32" s="5">
        <v>37</v>
      </c>
    </row>
    <row r="33" spans="1:8" x14ac:dyDescent="0.25">
      <c r="A33" s="8" t="s">
        <v>7</v>
      </c>
      <c r="B33" s="5">
        <v>130</v>
      </c>
      <c r="C33" s="5">
        <v>527</v>
      </c>
      <c r="D33" s="5">
        <v>2046</v>
      </c>
      <c r="E33" s="5">
        <v>3924</v>
      </c>
      <c r="F33" s="5">
        <v>6241</v>
      </c>
      <c r="G33" s="5">
        <v>6321</v>
      </c>
      <c r="H33" s="5">
        <v>8623</v>
      </c>
    </row>
  </sheetData>
  <mergeCells count="16">
    <mergeCell ref="Q4:S4"/>
    <mergeCell ref="T4:V4"/>
    <mergeCell ref="A12:A13"/>
    <mergeCell ref="B12:D12"/>
    <mergeCell ref="E12:G12"/>
    <mergeCell ref="H12:J12"/>
    <mergeCell ref="K12:M12"/>
    <mergeCell ref="N12:P12"/>
    <mergeCell ref="Q12:S12"/>
    <mergeCell ref="T12:V1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7A2F-8A2D-4085-B42A-41590D7598D8}">
  <sheetPr>
    <pageSetUpPr fitToPage="1"/>
  </sheetPr>
  <dimension ref="A1:V33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4" sqref="F44"/>
    </sheetView>
  </sheetViews>
  <sheetFormatPr baseColWidth="10" defaultRowHeight="15" x14ac:dyDescent="0.25"/>
  <cols>
    <col min="1" max="1" width="36.42578125" customWidth="1"/>
    <col min="8" max="8" width="11.42578125" customWidth="1"/>
    <col min="17" max="19" width="11.42578125" customWidth="1"/>
  </cols>
  <sheetData>
    <row r="1" spans="1:22" ht="21" x14ac:dyDescent="0.35">
      <c r="A1" s="28" t="s">
        <v>0</v>
      </c>
      <c r="B1" s="28"/>
      <c r="C1" s="28"/>
    </row>
    <row r="2" spans="1:22" x14ac:dyDescent="0.25">
      <c r="A2" s="1"/>
    </row>
    <row r="4" spans="1:22" x14ac:dyDescent="0.25">
      <c r="A4" s="30" t="s">
        <v>14</v>
      </c>
      <c r="B4" s="29">
        <v>44835</v>
      </c>
      <c r="C4" s="25"/>
      <c r="D4" s="26"/>
      <c r="E4" s="29">
        <v>44866</v>
      </c>
      <c r="F4" s="25"/>
      <c r="G4" s="26"/>
      <c r="H4" s="29">
        <v>44896</v>
      </c>
      <c r="I4" s="25"/>
      <c r="J4" s="26"/>
    </row>
    <row r="5" spans="1:22" x14ac:dyDescent="0.25">
      <c r="A5" s="30"/>
      <c r="B5" s="20" t="s">
        <v>5</v>
      </c>
      <c r="C5" s="20" t="s">
        <v>6</v>
      </c>
      <c r="D5" s="20" t="s">
        <v>7</v>
      </c>
      <c r="E5" s="21" t="s">
        <v>5</v>
      </c>
      <c r="F5" s="21" t="s">
        <v>6</v>
      </c>
      <c r="G5" s="21" t="s">
        <v>7</v>
      </c>
      <c r="H5" s="22" t="s">
        <v>5</v>
      </c>
      <c r="I5" s="22" t="s">
        <v>6</v>
      </c>
      <c r="J5" s="22" t="s">
        <v>7</v>
      </c>
    </row>
    <row r="6" spans="1:22" ht="52.5" customHeight="1" x14ac:dyDescent="0.25">
      <c r="A6" s="17" t="s">
        <v>8</v>
      </c>
      <c r="B6" s="6">
        <v>33.692799000000001</v>
      </c>
      <c r="C6" s="6">
        <v>13.785068000000001</v>
      </c>
      <c r="D6" s="7">
        <f>+B6+C6</f>
        <v>47.477867000000003</v>
      </c>
      <c r="E6" s="6">
        <v>65.847052000000005</v>
      </c>
      <c r="F6" s="6">
        <v>27.281283999999999</v>
      </c>
      <c r="G6" s="7">
        <f>+E6+F6</f>
        <v>93.128336000000004</v>
      </c>
      <c r="H6" s="6">
        <v>3.2839860000000001</v>
      </c>
      <c r="I6" s="6">
        <v>13.540027</v>
      </c>
      <c r="J6" s="7">
        <f>+H6+I6</f>
        <v>16.824013000000001</v>
      </c>
    </row>
    <row r="7" spans="1:22" ht="30.75" customHeight="1" x14ac:dyDescent="0.25">
      <c r="A7" s="17" t="s">
        <v>9</v>
      </c>
      <c r="B7" s="6">
        <v>2.4694410000000002</v>
      </c>
      <c r="C7" s="6">
        <v>2.2733029999999999</v>
      </c>
      <c r="D7" s="7">
        <f t="shared" ref="D7:D9" si="0">+B7+C7</f>
        <v>4.7427440000000001</v>
      </c>
      <c r="E7" s="6">
        <v>1.73</v>
      </c>
      <c r="F7" s="6">
        <v>4.1170479999999996</v>
      </c>
      <c r="G7" s="7">
        <f t="shared" ref="G7:G9" si="1">+E7+F7</f>
        <v>5.8470479999999991</v>
      </c>
      <c r="H7" s="6">
        <v>1.2</v>
      </c>
      <c r="I7" s="6">
        <v>0.3</v>
      </c>
      <c r="J7" s="7">
        <f t="shared" ref="J7:J9" si="2">+H7+I7</f>
        <v>1.5</v>
      </c>
    </row>
    <row r="8" spans="1:22" ht="38.25" customHeight="1" x14ac:dyDescent="0.25">
      <c r="A8" s="17" t="s">
        <v>10</v>
      </c>
      <c r="B8" s="6">
        <v>0.61499999999999999</v>
      </c>
      <c r="C8" s="6">
        <v>1.936858</v>
      </c>
      <c r="D8" s="7">
        <f t="shared" si="0"/>
        <v>2.5518580000000002</v>
      </c>
      <c r="E8" s="6">
        <v>0.8</v>
      </c>
      <c r="F8" s="6">
        <v>4.5637730000000003</v>
      </c>
      <c r="G8" s="7">
        <f t="shared" si="1"/>
        <v>5.3637730000000001</v>
      </c>
      <c r="H8" s="6">
        <v>0</v>
      </c>
      <c r="I8" s="6">
        <v>0</v>
      </c>
      <c r="J8" s="7">
        <f t="shared" si="2"/>
        <v>0</v>
      </c>
    </row>
    <row r="9" spans="1:22" ht="30.75" customHeight="1" x14ac:dyDescent="0.25">
      <c r="A9" s="18" t="s">
        <v>13</v>
      </c>
      <c r="B9" s="6">
        <v>23.704819000000001</v>
      </c>
      <c r="C9" s="6">
        <v>8.0278449999999992</v>
      </c>
      <c r="D9" s="7">
        <f t="shared" si="0"/>
        <v>31.732664</v>
      </c>
      <c r="E9" s="6">
        <v>23.755548999999998</v>
      </c>
      <c r="F9" s="6">
        <v>10.895</v>
      </c>
      <c r="G9" s="7">
        <f t="shared" si="1"/>
        <v>34.650548999999998</v>
      </c>
      <c r="H9" s="6">
        <v>0.06</v>
      </c>
      <c r="I9" s="6">
        <v>2.5695450000000002</v>
      </c>
      <c r="J9" s="7">
        <f t="shared" si="2"/>
        <v>2.6295450000000002</v>
      </c>
    </row>
    <row r="10" spans="1:22" x14ac:dyDescent="0.25">
      <c r="A10" s="8" t="s">
        <v>7</v>
      </c>
      <c r="B10" s="7">
        <f t="shared" ref="B10:C10" si="3">SUM(B6:B9)</f>
        <v>60.482059000000007</v>
      </c>
      <c r="C10" s="7">
        <f t="shared" si="3"/>
        <v>26.023074000000001</v>
      </c>
      <c r="D10" s="7">
        <f t="shared" ref="D10:F10" si="4">SUM(D6:D9)</f>
        <v>86.505133000000001</v>
      </c>
      <c r="E10" s="7">
        <f t="shared" si="4"/>
        <v>92.132601000000008</v>
      </c>
      <c r="F10" s="7">
        <f t="shared" si="4"/>
        <v>46.857105000000004</v>
      </c>
      <c r="G10" s="7">
        <f t="shared" ref="G10:I10" si="5">SUM(G6:G9)</f>
        <v>138.98970600000001</v>
      </c>
      <c r="H10" s="7">
        <f t="shared" si="5"/>
        <v>4.5439859999999994</v>
      </c>
      <c r="I10" s="7">
        <f t="shared" si="5"/>
        <v>16.409572000000001</v>
      </c>
      <c r="J10" s="7">
        <f t="shared" ref="J10" si="6">SUM(J6:J9)</f>
        <v>20.953558000000001</v>
      </c>
    </row>
    <row r="11" spans="1:2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27" t="s">
        <v>15</v>
      </c>
      <c r="B12" s="29">
        <v>44835</v>
      </c>
      <c r="C12" s="25"/>
      <c r="D12" s="26"/>
      <c r="E12" s="29">
        <v>44866</v>
      </c>
      <c r="F12" s="25"/>
      <c r="G12" s="26"/>
      <c r="H12" s="29">
        <v>44896</v>
      </c>
      <c r="I12" s="25"/>
      <c r="J12" s="26"/>
    </row>
    <row r="13" spans="1:22" ht="21" customHeight="1" x14ac:dyDescent="0.25">
      <c r="A13" s="27"/>
      <c r="B13" s="20" t="s">
        <v>5</v>
      </c>
      <c r="C13" s="20" t="s">
        <v>6</v>
      </c>
      <c r="D13" s="20" t="s">
        <v>7</v>
      </c>
      <c r="E13" s="21" t="s">
        <v>5</v>
      </c>
      <c r="F13" s="21" t="s">
        <v>6</v>
      </c>
      <c r="G13" s="21" t="s">
        <v>7</v>
      </c>
      <c r="H13" s="22" t="s">
        <v>5</v>
      </c>
      <c r="I13" s="22" t="s">
        <v>6</v>
      </c>
      <c r="J13" s="22" t="s">
        <v>7</v>
      </c>
    </row>
    <row r="14" spans="1:22" ht="51.75" customHeight="1" x14ac:dyDescent="0.25">
      <c r="A14" s="17" t="s">
        <v>8</v>
      </c>
      <c r="B14" s="10">
        <v>3609</v>
      </c>
      <c r="C14" s="10">
        <v>1515</v>
      </c>
      <c r="D14" s="5">
        <f>+B14+C14</f>
        <v>5124</v>
      </c>
      <c r="E14" s="10">
        <v>7069</v>
      </c>
      <c r="F14" s="10">
        <v>2943</v>
      </c>
      <c r="G14" s="5">
        <f>+E14+F14</f>
        <v>10012</v>
      </c>
      <c r="H14" s="10">
        <v>295</v>
      </c>
      <c r="I14" s="10">
        <v>134</v>
      </c>
      <c r="J14" s="5">
        <f>+H14+I14</f>
        <v>429</v>
      </c>
    </row>
    <row r="15" spans="1:22" ht="34.5" customHeight="1" x14ac:dyDescent="0.25">
      <c r="A15" s="17" t="s">
        <v>9</v>
      </c>
      <c r="B15" s="10">
        <v>9</v>
      </c>
      <c r="C15" s="10">
        <v>9</v>
      </c>
      <c r="D15" s="5">
        <f t="shared" ref="D15:D17" si="7">+B15+C15</f>
        <v>18</v>
      </c>
      <c r="E15" s="10">
        <v>14</v>
      </c>
      <c r="F15" s="10">
        <v>20</v>
      </c>
      <c r="G15" s="5">
        <f t="shared" ref="G15:G17" si="8">+E15+F15</f>
        <v>34</v>
      </c>
      <c r="H15" s="10">
        <v>2</v>
      </c>
      <c r="I15" s="10">
        <v>1</v>
      </c>
      <c r="J15" s="5">
        <f t="shared" ref="J15:J17" si="9">+H15+I15</f>
        <v>3</v>
      </c>
    </row>
    <row r="16" spans="1:22" ht="41.25" customHeight="1" x14ac:dyDescent="0.25">
      <c r="A16" s="17" t="s">
        <v>10</v>
      </c>
      <c r="B16" s="10">
        <v>1</v>
      </c>
      <c r="C16" s="10">
        <v>1</v>
      </c>
      <c r="D16" s="5">
        <f t="shared" si="7"/>
        <v>2</v>
      </c>
      <c r="E16" s="10">
        <v>1</v>
      </c>
      <c r="F16" s="10">
        <v>1</v>
      </c>
      <c r="G16" s="5">
        <f t="shared" si="8"/>
        <v>2</v>
      </c>
      <c r="H16" s="10">
        <v>0</v>
      </c>
      <c r="I16" s="10">
        <v>0</v>
      </c>
      <c r="J16" s="5">
        <f t="shared" si="9"/>
        <v>0</v>
      </c>
    </row>
    <row r="17" spans="1:10" ht="38.25" customHeight="1" x14ac:dyDescent="0.25">
      <c r="A17" s="18" t="s">
        <v>13</v>
      </c>
      <c r="B17" s="10">
        <v>17</v>
      </c>
      <c r="C17" s="10">
        <v>15</v>
      </c>
      <c r="D17" s="5">
        <f t="shared" si="7"/>
        <v>32</v>
      </c>
      <c r="E17" s="10">
        <v>10</v>
      </c>
      <c r="F17" s="10">
        <v>10</v>
      </c>
      <c r="G17" s="5">
        <f t="shared" si="8"/>
        <v>20</v>
      </c>
      <c r="H17" s="10">
        <v>6</v>
      </c>
      <c r="I17" s="10">
        <v>8</v>
      </c>
      <c r="J17" s="5">
        <f t="shared" si="9"/>
        <v>14</v>
      </c>
    </row>
    <row r="18" spans="1:10" x14ac:dyDescent="0.25">
      <c r="A18" s="8" t="s">
        <v>7</v>
      </c>
      <c r="B18" s="5">
        <f t="shared" ref="B18:C18" si="10">SUM(B14:B17)</f>
        <v>3636</v>
      </c>
      <c r="C18" s="5">
        <f t="shared" si="10"/>
        <v>1540</v>
      </c>
      <c r="D18" s="5">
        <f t="shared" ref="D18:F18" si="11">SUM(D14:D17)</f>
        <v>5176</v>
      </c>
      <c r="E18" s="5">
        <f t="shared" si="11"/>
        <v>7094</v>
      </c>
      <c r="F18" s="5">
        <f t="shared" si="11"/>
        <v>2974</v>
      </c>
      <c r="G18" s="5">
        <f t="shared" ref="G18:I18" si="12">SUM(G14:G17)</f>
        <v>10068</v>
      </c>
      <c r="H18" s="5">
        <f t="shared" si="12"/>
        <v>303</v>
      </c>
      <c r="I18" s="5">
        <f t="shared" si="12"/>
        <v>143</v>
      </c>
      <c r="J18" s="5">
        <f t="shared" ref="J18" si="13">SUM(J14:J17)</f>
        <v>446</v>
      </c>
    </row>
    <row r="21" spans="1:10" ht="32.25" customHeight="1" x14ac:dyDescent="0.25">
      <c r="A21" s="19" t="s">
        <v>14</v>
      </c>
      <c r="B21" s="14">
        <v>44835</v>
      </c>
      <c r="C21" s="14">
        <v>44866</v>
      </c>
      <c r="D21" s="14">
        <v>44896</v>
      </c>
      <c r="E21" s="12" t="s">
        <v>4</v>
      </c>
    </row>
    <row r="22" spans="1:10" ht="53.25" customHeight="1" x14ac:dyDescent="0.25">
      <c r="A22" s="17" t="s">
        <v>8</v>
      </c>
      <c r="B22" s="6">
        <f>+D6</f>
        <v>47.477867000000003</v>
      </c>
      <c r="C22" s="6">
        <f>+G6</f>
        <v>93.128336000000004</v>
      </c>
      <c r="D22" s="6">
        <f>+J6</f>
        <v>16.824013000000001</v>
      </c>
      <c r="E22" s="23">
        <f>B22+C22+D22</f>
        <v>157.430216</v>
      </c>
    </row>
    <row r="23" spans="1:10" ht="27.75" customHeight="1" x14ac:dyDescent="0.25">
      <c r="A23" s="17" t="s">
        <v>9</v>
      </c>
      <c r="B23" s="6">
        <f>+D7</f>
        <v>4.7427440000000001</v>
      </c>
      <c r="C23" s="6">
        <f>+G7</f>
        <v>5.8470479999999991</v>
      </c>
      <c r="D23" s="6">
        <f>+J7</f>
        <v>1.5</v>
      </c>
      <c r="E23" s="23">
        <f>B23+C23+D23</f>
        <v>12.089791999999999</v>
      </c>
    </row>
    <row r="24" spans="1:10" ht="42.75" customHeight="1" x14ac:dyDescent="0.25">
      <c r="A24" s="17" t="s">
        <v>10</v>
      </c>
      <c r="B24" s="6">
        <f>+D8</f>
        <v>2.5518580000000002</v>
      </c>
      <c r="C24" s="6">
        <f>+G8</f>
        <v>5.3637730000000001</v>
      </c>
      <c r="D24" s="6">
        <f>+J8</f>
        <v>0</v>
      </c>
      <c r="E24" s="23">
        <f>B24+C24+D24</f>
        <v>7.9156310000000003</v>
      </c>
    </row>
    <row r="25" spans="1:10" ht="26.25" customHeight="1" x14ac:dyDescent="0.25">
      <c r="A25" s="18" t="s">
        <v>13</v>
      </c>
      <c r="B25" s="6">
        <f>+D9</f>
        <v>31.732664</v>
      </c>
      <c r="C25" s="6">
        <f>+G9</f>
        <v>34.650548999999998</v>
      </c>
      <c r="D25" s="6">
        <f>+J9</f>
        <v>2.6295450000000002</v>
      </c>
      <c r="E25" s="23">
        <f>B25+C25+D25</f>
        <v>69.012757999999991</v>
      </c>
    </row>
    <row r="26" spans="1:10" x14ac:dyDescent="0.25">
      <c r="A26" s="8" t="s">
        <v>7</v>
      </c>
      <c r="B26" s="7">
        <f t="shared" ref="B26:D26" si="14">SUM(B22:B25)</f>
        <v>86.505133000000001</v>
      </c>
      <c r="C26" s="7">
        <f t="shared" si="14"/>
        <v>138.98970600000001</v>
      </c>
      <c r="D26" s="7">
        <f t="shared" si="14"/>
        <v>20.953558000000001</v>
      </c>
      <c r="E26" s="23">
        <f>B26+C26+D26</f>
        <v>246.448397</v>
      </c>
    </row>
    <row r="28" spans="1:10" ht="30.75" customHeight="1" x14ac:dyDescent="0.25">
      <c r="A28" s="16" t="s">
        <v>16</v>
      </c>
      <c r="B28" s="14">
        <v>44835</v>
      </c>
      <c r="C28" s="14">
        <v>44866</v>
      </c>
      <c r="D28" s="14">
        <v>44896</v>
      </c>
      <c r="E28" s="12" t="s">
        <v>4</v>
      </c>
    </row>
    <row r="29" spans="1:10" ht="51.75" customHeight="1" x14ac:dyDescent="0.25">
      <c r="A29" s="17" t="s">
        <v>8</v>
      </c>
      <c r="B29" s="10">
        <f>+D14</f>
        <v>5124</v>
      </c>
      <c r="C29" s="10">
        <f>+G14</f>
        <v>10012</v>
      </c>
      <c r="D29" s="10">
        <f>+J14</f>
        <v>429</v>
      </c>
      <c r="E29" s="15">
        <f>SUM(B29:D29)</f>
        <v>15565</v>
      </c>
    </row>
    <row r="30" spans="1:10" ht="29.25" customHeight="1" x14ac:dyDescent="0.25">
      <c r="A30" s="17" t="s">
        <v>9</v>
      </c>
      <c r="B30" s="10">
        <f>+D15</f>
        <v>18</v>
      </c>
      <c r="C30" s="10">
        <f>+G15</f>
        <v>34</v>
      </c>
      <c r="D30" s="10">
        <f>+J15</f>
        <v>3</v>
      </c>
      <c r="E30" s="15">
        <f>SUM(B30:D30)</f>
        <v>55</v>
      </c>
    </row>
    <row r="31" spans="1:10" ht="25.5" customHeight="1" x14ac:dyDescent="0.25">
      <c r="A31" s="17" t="s">
        <v>10</v>
      </c>
      <c r="B31" s="10">
        <f>+D16</f>
        <v>2</v>
      </c>
      <c r="C31" s="10">
        <f>+G16</f>
        <v>2</v>
      </c>
      <c r="D31" s="10">
        <f>+J16</f>
        <v>0</v>
      </c>
      <c r="E31" s="15">
        <f>SUM(B31:D31)</f>
        <v>4</v>
      </c>
    </row>
    <row r="32" spans="1:10" ht="30.75" customHeight="1" x14ac:dyDescent="0.25">
      <c r="A32" s="18" t="s">
        <v>13</v>
      </c>
      <c r="B32" s="10">
        <f>+D17</f>
        <v>32</v>
      </c>
      <c r="C32" s="10">
        <f>+G17</f>
        <v>20</v>
      </c>
      <c r="D32" s="10">
        <f>+J17</f>
        <v>14</v>
      </c>
      <c r="E32" s="15">
        <f>SUM(B32:D32)</f>
        <v>66</v>
      </c>
    </row>
    <row r="33" spans="1:5" x14ac:dyDescent="0.25">
      <c r="A33" s="8" t="s">
        <v>7</v>
      </c>
      <c r="B33" s="15">
        <f t="shared" ref="B33:D33" si="15">SUM(B29:B32)</f>
        <v>5176</v>
      </c>
      <c r="C33" s="15">
        <f t="shared" si="15"/>
        <v>10068</v>
      </c>
      <c r="D33" s="15">
        <f t="shared" si="15"/>
        <v>446</v>
      </c>
      <c r="E33" s="15">
        <f t="shared" ref="E33" si="16">SUM(E29:E32)</f>
        <v>15690</v>
      </c>
    </row>
  </sheetData>
  <mergeCells count="9">
    <mergeCell ref="A1:C1"/>
    <mergeCell ref="H4:J4"/>
    <mergeCell ref="H12:J12"/>
    <mergeCell ref="B4:D4"/>
    <mergeCell ref="B12:D12"/>
    <mergeCell ref="E4:G4"/>
    <mergeCell ref="E12:G12"/>
    <mergeCell ref="A4:A5"/>
    <mergeCell ref="A12:A13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FAARI</vt:lpstr>
      <vt:lpstr>DRA</vt:lpstr>
      <vt:lpstr>DRA!Área_de_impresión</vt:lpstr>
      <vt:lpstr>FAARI!Área_de_impresión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MXDFXE029_usr</dc:creator>
  <cp:lastModifiedBy>Macossay Chavez Julio Enrique</cp:lastModifiedBy>
  <dcterms:created xsi:type="dcterms:W3CDTF">2021-01-08T00:58:58Z</dcterms:created>
  <dcterms:modified xsi:type="dcterms:W3CDTF">2023-01-26T00:39:39Z</dcterms:modified>
</cp:coreProperties>
</file>