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ctima-my.sharepoint.com/personal/julio_macossay_ceav_gob_mx/Documents/Documentos/"/>
    </mc:Choice>
  </mc:AlternateContent>
  <xr:revisionPtr revIDLastSave="0" documentId="8_{E2094DE9-9F2B-4659-AD5C-32FEAF90BDBB}" xr6:coauthVersionLast="47" xr6:coauthVersionMax="47" xr10:uidLastSave="{00000000-0000-0000-0000-000000000000}"/>
  <bookViews>
    <workbookView xWindow="-120" yWindow="-120" windowWidth="24240" windowHeight="13140" firstSheet="1" activeTab="1" xr2:uid="{D71A4E59-87F9-4151-BE89-DBBA55437B49}"/>
  </bookViews>
  <sheets>
    <sheet name="FAARI" sheetId="1" state="hidden" r:id="rId1"/>
    <sheet name="DRA" sheetId="2" r:id="rId2"/>
  </sheets>
  <definedNames>
    <definedName name="_xlnm.Print_Area" localSheetId="1">DRA!$A$1:$AA$37</definedName>
    <definedName name="_xlnm.Print_Area" localSheetId="0">FAARI!$A$1:$AA$37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H18" i="2"/>
  <c r="J17" i="2"/>
  <c r="D32" i="2" s="1"/>
  <c r="J16" i="2"/>
  <c r="D31" i="2" s="1"/>
  <c r="J15" i="2"/>
  <c r="D30" i="2" s="1"/>
  <c r="J14" i="2"/>
  <c r="D29" i="2" s="1"/>
  <c r="I10" i="2"/>
  <c r="H10" i="2"/>
  <c r="J9" i="2"/>
  <c r="D25" i="2" s="1"/>
  <c r="J8" i="2"/>
  <c r="D24" i="2" s="1"/>
  <c r="J7" i="2"/>
  <c r="D23" i="2" s="1"/>
  <c r="J6" i="2"/>
  <c r="F18" i="2"/>
  <c r="E18" i="2"/>
  <c r="G17" i="2"/>
  <c r="C32" i="2" s="1"/>
  <c r="G16" i="2"/>
  <c r="C31" i="2" s="1"/>
  <c r="G15" i="2"/>
  <c r="C30" i="2" s="1"/>
  <c r="G14" i="2"/>
  <c r="C29" i="2" s="1"/>
  <c r="F10" i="2"/>
  <c r="E10" i="2"/>
  <c r="G9" i="2"/>
  <c r="C25" i="2" s="1"/>
  <c r="G8" i="2"/>
  <c r="C24" i="2" s="1"/>
  <c r="G7" i="2"/>
  <c r="C23" i="2" s="1"/>
  <c r="G6" i="2"/>
  <c r="C18" i="2"/>
  <c r="B18" i="2"/>
  <c r="D17" i="2"/>
  <c r="B32" i="2" s="1"/>
  <c r="D16" i="2"/>
  <c r="B31" i="2" s="1"/>
  <c r="D15" i="2"/>
  <c r="B30" i="2" s="1"/>
  <c r="D14" i="2"/>
  <c r="B29" i="2" s="1"/>
  <c r="C10" i="2"/>
  <c r="B10" i="2"/>
  <c r="D9" i="2"/>
  <c r="B25" i="2" s="1"/>
  <c r="E25" i="2" s="1"/>
  <c r="D8" i="2"/>
  <c r="B24" i="2" s="1"/>
  <c r="E24" i="2" s="1"/>
  <c r="D7" i="2"/>
  <c r="B23" i="2" s="1"/>
  <c r="E23" i="2" s="1"/>
  <c r="D6" i="2"/>
  <c r="D33" i="2" l="1"/>
  <c r="J10" i="2"/>
  <c r="J18" i="2"/>
  <c r="D22" i="2"/>
  <c r="D26" i="2" s="1"/>
  <c r="G18" i="2"/>
  <c r="C33" i="2"/>
  <c r="G10" i="2"/>
  <c r="C22" i="2"/>
  <c r="C26" i="2" s="1"/>
  <c r="D18" i="2"/>
  <c r="B33" i="2"/>
  <c r="D10" i="2"/>
  <c r="B22" i="2"/>
  <c r="E22" i="2" s="1"/>
  <c r="E32" i="2"/>
  <c r="E30" i="2"/>
  <c r="B26" i="2" l="1"/>
  <c r="E26" i="2" s="1"/>
  <c r="E31" i="2"/>
  <c r="E29" i="2"/>
  <c r="E33" i="2" s="1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<sst xmlns="http://schemas.openxmlformats.org/spreadsheetml/2006/main" count="121" uniqueCount="17">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</sst>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DRA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DRA!$A$22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DRA!$B$21:$D$21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DRA!$B$22:$D$22</c:f>
              <c:numCache>
                <c:formatCode>0.0</c:formatCode>
                <c:ptCount val="3"/>
                <c:pt idx="0">
                  <c:v>47.477867000000003</c:v>
                </c:pt>
                <c:pt idx="1">
                  <c:v>93.128336000000004</c:v>
                </c:pt>
                <c:pt idx="2">
                  <c:v>16.824013000000001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DRA!$A$23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DRA!$B$21:$D$21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DRA!$B$23:$D$23</c:f>
              <c:numCache>
                <c:formatCode>0.0</c:formatCode>
                <c:ptCount val="3"/>
                <c:pt idx="0">
                  <c:v>4.7427440000000001</c:v>
                </c:pt>
                <c:pt idx="1">
                  <c:v>5.8470479999999991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DRA!$A$24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DRA!$B$21:$D$21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DRA!$B$24:$D$24</c:f>
              <c:numCache>
                <c:formatCode>0.0</c:formatCode>
                <c:ptCount val="3"/>
                <c:pt idx="0">
                  <c:v>2.5518580000000002</c:v>
                </c:pt>
                <c:pt idx="1">
                  <c:v>5.3637730000000001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DRA!$A$25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DRA!$B$21:$D$21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DRA!$B$25:$D$25</c:f>
              <c:numCache>
                <c:formatCode>0.0</c:formatCode>
                <c:ptCount val="3"/>
                <c:pt idx="0">
                  <c:v>31.732664</c:v>
                </c:pt>
                <c:pt idx="1">
                  <c:v>34.650548999999998</c:v>
                </c:pt>
                <c:pt idx="2">
                  <c:v>2.6295450000000002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DRA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DRA!$A$29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DRA!$B$28:$D$28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DRA!$B$29:$D$29</c:f>
              <c:numCache>
                <c:formatCode>#,##0</c:formatCode>
                <c:ptCount val="3"/>
                <c:pt idx="0">
                  <c:v>5124</c:v>
                </c:pt>
                <c:pt idx="1">
                  <c:v>10012</c:v>
                </c:pt>
                <c:pt idx="2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DRA!$A$30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DRA!$B$28:$D$28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DRA!$B$30:$D$30</c:f>
              <c:numCache>
                <c:formatCode>#,##0</c:formatCode>
                <c:ptCount val="3"/>
                <c:pt idx="0">
                  <c:v>18</c:v>
                </c:pt>
                <c:pt idx="1">
                  <c:v>34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DRA!$A$31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DRA!$B$28:$D$28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DRA!$B$31:$D$31</c:f>
              <c:numCache>
                <c:formatCode>#,##0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DRA!$A$32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DRA!$B$28:$D$28</c:f>
              <c:numCache>
                <c:formatCode>mmm\-yy</c:formatCode>
                <c:ptCount val="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</c:numCache>
            </c:numRef>
          </c:cat>
          <c:val>
            <c:numRef>
              <c:f>DRA!$B$32:$D$32</c:f>
              <c:numCache>
                <c:formatCode>#,##0</c:formatCode>
                <c:ptCount val="3"/>
                <c:pt idx="0">
                  <c:v>32</c:v>
                </c:pt>
                <c:pt idx="1">
                  <c:v>20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20</xdr:row>
      <xdr:rowOff>14286</xdr:rowOff>
    </xdr:from>
    <xdr:to>
      <xdr:col>27</xdr:col>
      <xdr:colOff>726280</xdr:colOff>
      <xdr:row>36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33336</xdr:colOff>
      <xdr:row>19</xdr:row>
      <xdr:rowOff>183357</xdr:rowOff>
    </xdr:from>
    <xdr:to>
      <xdr:col>41</xdr:col>
      <xdr:colOff>461962</xdr:colOff>
      <xdr:row>36</xdr:row>
      <xdr:rowOff>121445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7" t="s">
        <v>2</v>
      </c>
      <c r="B4" s="24">
        <v>2015</v>
      </c>
      <c r="C4" s="25"/>
      <c r="D4" s="26"/>
      <c r="E4" s="24">
        <v>2016</v>
      </c>
      <c r="F4" s="25"/>
      <c r="G4" s="26"/>
      <c r="H4" s="24">
        <v>2017</v>
      </c>
      <c r="I4" s="25"/>
      <c r="J4" s="26"/>
      <c r="K4" s="24">
        <v>2018</v>
      </c>
      <c r="L4" s="25"/>
      <c r="M4" s="26"/>
      <c r="N4" s="24">
        <v>2019</v>
      </c>
      <c r="O4" s="25"/>
      <c r="P4" s="26"/>
      <c r="Q4" s="24" t="s">
        <v>3</v>
      </c>
      <c r="R4" s="25"/>
      <c r="S4" s="26"/>
      <c r="T4" s="24" t="s">
        <v>4</v>
      </c>
      <c r="U4" s="25"/>
      <c r="V4" s="26"/>
    </row>
    <row r="5" spans="1:23" x14ac:dyDescent="0.25">
      <c r="A5" s="27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3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7" t="s">
        <v>12</v>
      </c>
      <c r="B12" s="24">
        <v>2015</v>
      </c>
      <c r="C12" s="25"/>
      <c r="D12" s="26"/>
      <c r="E12" s="24">
        <v>2016</v>
      </c>
      <c r="F12" s="25"/>
      <c r="G12" s="26"/>
      <c r="H12" s="24">
        <v>2017</v>
      </c>
      <c r="I12" s="25"/>
      <c r="J12" s="26"/>
      <c r="K12" s="24">
        <v>2018</v>
      </c>
      <c r="L12" s="25"/>
      <c r="M12" s="26"/>
      <c r="N12" s="24">
        <v>2019</v>
      </c>
      <c r="O12" s="25"/>
      <c r="P12" s="26"/>
      <c r="Q12" s="24" t="s">
        <v>3</v>
      </c>
      <c r="R12" s="25"/>
      <c r="S12" s="26"/>
      <c r="T12" s="24" t="s">
        <v>4</v>
      </c>
      <c r="U12" s="25"/>
      <c r="V12" s="26"/>
    </row>
    <row r="13" spans="1:23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V33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4" sqref="F44"/>
    </sheetView>
  </sheetViews>
  <sheetFormatPr baseColWidth="10" defaultRowHeight="15" x14ac:dyDescent="0.25"/>
  <cols>
    <col min="1" max="1" width="36.42578125" customWidth="1"/>
    <col min="8" max="8" width="11.42578125" customWidth="1"/>
    <col min="17" max="19" width="11.42578125" customWidth="1"/>
  </cols>
  <sheetData>
    <row r="1" spans="1:22" ht="21" x14ac:dyDescent="0.35">
      <c r="A1" s="28" t="s">
        <v>0</v>
      </c>
      <c r="B1" s="28"/>
      <c r="C1" s="28"/>
    </row>
    <row r="2" spans="1:22" x14ac:dyDescent="0.25">
      <c r="A2" s="1"/>
    </row>
    <row r="4" spans="1:22" x14ac:dyDescent="0.25">
      <c r="A4" s="30" t="s">
        <v>14</v>
      </c>
      <c r="B4" s="29">
        <v>44835</v>
      </c>
      <c r="C4" s="25"/>
      <c r="D4" s="26"/>
      <c r="E4" s="29">
        <v>44866</v>
      </c>
      <c r="F4" s="25"/>
      <c r="G4" s="26"/>
      <c r="H4" s="29">
        <v>44896</v>
      </c>
      <c r="I4" s="25"/>
      <c r="J4" s="26"/>
    </row>
    <row r="5" spans="1:22" x14ac:dyDescent="0.25">
      <c r="A5" s="30"/>
      <c r="B5" s="20" t="s">
        <v>5</v>
      </c>
      <c r="C5" s="20" t="s">
        <v>6</v>
      </c>
      <c r="D5" s="20" t="s">
        <v>7</v>
      </c>
      <c r="E5" s="21" t="s">
        <v>5</v>
      </c>
      <c r="F5" s="21" t="s">
        <v>6</v>
      </c>
      <c r="G5" s="21" t="s">
        <v>7</v>
      </c>
      <c r="H5" s="22" t="s">
        <v>5</v>
      </c>
      <c r="I5" s="22" t="s">
        <v>6</v>
      </c>
      <c r="J5" s="22" t="s">
        <v>7</v>
      </c>
    </row>
    <row r="6" spans="1:22" ht="52.5" customHeight="1" x14ac:dyDescent="0.25">
      <c r="A6" s="17" t="s">
        <v>8</v>
      </c>
      <c r="B6" s="6">
        <v>33.692799000000001</v>
      </c>
      <c r="C6" s="6">
        <v>13.785068000000001</v>
      </c>
      <c r="D6" s="7">
        <f>+B6+C6</f>
        <v>47.477867000000003</v>
      </c>
      <c r="E6" s="6">
        <v>65.847052000000005</v>
      </c>
      <c r="F6" s="6">
        <v>27.281283999999999</v>
      </c>
      <c r="G6" s="7">
        <f>+E6+F6</f>
        <v>93.128336000000004</v>
      </c>
      <c r="H6" s="6">
        <v>3.2839860000000001</v>
      </c>
      <c r="I6" s="6">
        <v>13.540027</v>
      </c>
      <c r="J6" s="7">
        <f>+H6+I6</f>
        <v>16.824013000000001</v>
      </c>
    </row>
    <row r="7" spans="1:22" ht="30.75" customHeight="1" x14ac:dyDescent="0.25">
      <c r="A7" s="17" t="s">
        <v>9</v>
      </c>
      <c r="B7" s="6">
        <v>2.4694410000000002</v>
      </c>
      <c r="C7" s="6">
        <v>2.2733029999999999</v>
      </c>
      <c r="D7" s="7">
        <f t="shared" ref="D7:D9" si="0">+B7+C7</f>
        <v>4.7427440000000001</v>
      </c>
      <c r="E7" s="6">
        <v>1.73</v>
      </c>
      <c r="F7" s="6">
        <v>4.1170479999999996</v>
      </c>
      <c r="G7" s="7">
        <f t="shared" ref="G7:G9" si="1">+E7+F7</f>
        <v>5.8470479999999991</v>
      </c>
      <c r="H7" s="6">
        <v>1.2</v>
      </c>
      <c r="I7" s="6">
        <v>0.3</v>
      </c>
      <c r="J7" s="7">
        <f t="shared" ref="J7:J9" si="2">+H7+I7</f>
        <v>1.5</v>
      </c>
    </row>
    <row r="8" spans="1:22" ht="38.25" customHeight="1" x14ac:dyDescent="0.25">
      <c r="A8" s="17" t="s">
        <v>10</v>
      </c>
      <c r="B8" s="6">
        <v>0.61499999999999999</v>
      </c>
      <c r="C8" s="6">
        <v>1.936858</v>
      </c>
      <c r="D8" s="7">
        <f t="shared" si="0"/>
        <v>2.5518580000000002</v>
      </c>
      <c r="E8" s="6">
        <v>0.8</v>
      </c>
      <c r="F8" s="6">
        <v>4.5637730000000003</v>
      </c>
      <c r="G8" s="7">
        <f t="shared" si="1"/>
        <v>5.3637730000000001</v>
      </c>
      <c r="H8" s="6">
        <v>0</v>
      </c>
      <c r="I8" s="6">
        <v>0</v>
      </c>
      <c r="J8" s="7">
        <f t="shared" si="2"/>
        <v>0</v>
      </c>
    </row>
    <row r="9" spans="1:22" ht="30.75" customHeight="1" x14ac:dyDescent="0.25">
      <c r="A9" s="18" t="s">
        <v>13</v>
      </c>
      <c r="B9" s="6">
        <v>23.704819000000001</v>
      </c>
      <c r="C9" s="6">
        <v>8.0278449999999992</v>
      </c>
      <c r="D9" s="7">
        <f t="shared" si="0"/>
        <v>31.732664</v>
      </c>
      <c r="E9" s="6">
        <v>23.755548999999998</v>
      </c>
      <c r="F9" s="6">
        <v>10.895</v>
      </c>
      <c r="G9" s="7">
        <f t="shared" si="1"/>
        <v>34.650548999999998</v>
      </c>
      <c r="H9" s="6">
        <v>0.06</v>
      </c>
      <c r="I9" s="6">
        <v>2.5695450000000002</v>
      </c>
      <c r="J9" s="7">
        <f t="shared" si="2"/>
        <v>2.6295450000000002</v>
      </c>
    </row>
    <row r="10" spans="1:22" x14ac:dyDescent="0.25">
      <c r="A10" s="8" t="s">
        <v>7</v>
      </c>
      <c r="B10" s="7">
        <f t="shared" ref="B10:C10" si="3">SUM(B6:B9)</f>
        <v>60.482059000000007</v>
      </c>
      <c r="C10" s="7">
        <f t="shared" si="3"/>
        <v>26.023074000000001</v>
      </c>
      <c r="D10" s="7">
        <f t="shared" ref="D10:F10" si="4">SUM(D6:D9)</f>
        <v>86.505133000000001</v>
      </c>
      <c r="E10" s="7">
        <f t="shared" si="4"/>
        <v>92.132601000000008</v>
      </c>
      <c r="F10" s="7">
        <f t="shared" si="4"/>
        <v>46.857105000000004</v>
      </c>
      <c r="G10" s="7">
        <f t="shared" ref="G10:I10" si="5">SUM(G6:G9)</f>
        <v>138.98970600000001</v>
      </c>
      <c r="H10" s="7">
        <f t="shared" si="5"/>
        <v>4.5439859999999994</v>
      </c>
      <c r="I10" s="7">
        <f t="shared" si="5"/>
        <v>16.409572000000001</v>
      </c>
      <c r="J10" s="7">
        <f t="shared" ref="J10" si="6">SUM(J6:J9)</f>
        <v>20.953558000000001</v>
      </c>
    </row>
    <row r="11" spans="1:2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27" t="s">
        <v>15</v>
      </c>
      <c r="B12" s="29">
        <v>44835</v>
      </c>
      <c r="C12" s="25"/>
      <c r="D12" s="26"/>
      <c r="E12" s="29">
        <v>44866</v>
      </c>
      <c r="F12" s="25"/>
      <c r="G12" s="26"/>
      <c r="H12" s="29">
        <v>44896</v>
      </c>
      <c r="I12" s="25"/>
      <c r="J12" s="26"/>
    </row>
    <row r="13" spans="1:22" ht="21" customHeight="1" x14ac:dyDescent="0.25">
      <c r="A13" s="27"/>
      <c r="B13" s="20" t="s">
        <v>5</v>
      </c>
      <c r="C13" s="20" t="s">
        <v>6</v>
      </c>
      <c r="D13" s="20" t="s">
        <v>7</v>
      </c>
      <c r="E13" s="21" t="s">
        <v>5</v>
      </c>
      <c r="F13" s="21" t="s">
        <v>6</v>
      </c>
      <c r="G13" s="21" t="s">
        <v>7</v>
      </c>
      <c r="H13" s="22" t="s">
        <v>5</v>
      </c>
      <c r="I13" s="22" t="s">
        <v>6</v>
      </c>
      <c r="J13" s="22" t="s">
        <v>7</v>
      </c>
    </row>
    <row r="14" spans="1:22" ht="51.75" customHeight="1" x14ac:dyDescent="0.25">
      <c r="A14" s="17" t="s">
        <v>8</v>
      </c>
      <c r="B14" s="10">
        <v>3609</v>
      </c>
      <c r="C14" s="10">
        <v>1515</v>
      </c>
      <c r="D14" s="5">
        <f>+B14+C14</f>
        <v>5124</v>
      </c>
      <c r="E14" s="10">
        <v>7069</v>
      </c>
      <c r="F14" s="10">
        <v>2943</v>
      </c>
      <c r="G14" s="5">
        <f>+E14+F14</f>
        <v>10012</v>
      </c>
      <c r="H14" s="10">
        <v>295</v>
      </c>
      <c r="I14" s="10">
        <v>134</v>
      </c>
      <c r="J14" s="5">
        <f>+H14+I14</f>
        <v>429</v>
      </c>
    </row>
    <row r="15" spans="1:22" ht="34.5" customHeight="1" x14ac:dyDescent="0.25">
      <c r="A15" s="17" t="s">
        <v>9</v>
      </c>
      <c r="B15" s="10">
        <v>9</v>
      </c>
      <c r="C15" s="10">
        <v>9</v>
      </c>
      <c r="D15" s="5">
        <f t="shared" ref="D15:D17" si="7">+B15+C15</f>
        <v>18</v>
      </c>
      <c r="E15" s="10">
        <v>14</v>
      </c>
      <c r="F15" s="10">
        <v>20</v>
      </c>
      <c r="G15" s="5">
        <f t="shared" ref="G15:G17" si="8">+E15+F15</f>
        <v>34</v>
      </c>
      <c r="H15" s="10">
        <v>2</v>
      </c>
      <c r="I15" s="10">
        <v>1</v>
      </c>
      <c r="J15" s="5">
        <f t="shared" ref="J15:J17" si="9">+H15+I15</f>
        <v>3</v>
      </c>
    </row>
    <row r="16" spans="1:22" ht="41.25" customHeight="1" x14ac:dyDescent="0.25">
      <c r="A16" s="17" t="s">
        <v>10</v>
      </c>
      <c r="B16" s="10">
        <v>1</v>
      </c>
      <c r="C16" s="10">
        <v>1</v>
      </c>
      <c r="D16" s="5">
        <f t="shared" si="7"/>
        <v>2</v>
      </c>
      <c r="E16" s="10">
        <v>1</v>
      </c>
      <c r="F16" s="10">
        <v>1</v>
      </c>
      <c r="G16" s="5">
        <f t="shared" si="8"/>
        <v>2</v>
      </c>
      <c r="H16" s="10">
        <v>0</v>
      </c>
      <c r="I16" s="10">
        <v>0</v>
      </c>
      <c r="J16" s="5">
        <f t="shared" si="9"/>
        <v>0</v>
      </c>
    </row>
    <row r="17" spans="1:10" ht="38.25" customHeight="1" x14ac:dyDescent="0.25">
      <c r="A17" s="18" t="s">
        <v>13</v>
      </c>
      <c r="B17" s="10">
        <v>17</v>
      </c>
      <c r="C17" s="10">
        <v>15</v>
      </c>
      <c r="D17" s="5">
        <f t="shared" si="7"/>
        <v>32</v>
      </c>
      <c r="E17" s="10">
        <v>10</v>
      </c>
      <c r="F17" s="10">
        <v>10</v>
      </c>
      <c r="G17" s="5">
        <f t="shared" si="8"/>
        <v>20</v>
      </c>
      <c r="H17" s="10">
        <v>6</v>
      </c>
      <c r="I17" s="10">
        <v>8</v>
      </c>
      <c r="J17" s="5">
        <f t="shared" si="9"/>
        <v>14</v>
      </c>
    </row>
    <row r="18" spans="1:10" x14ac:dyDescent="0.25">
      <c r="A18" s="8" t="s">
        <v>7</v>
      </c>
      <c r="B18" s="5">
        <f t="shared" ref="B18:C18" si="10">SUM(B14:B17)</f>
        <v>3636</v>
      </c>
      <c r="C18" s="5">
        <f t="shared" si="10"/>
        <v>1540</v>
      </c>
      <c r="D18" s="5">
        <f t="shared" ref="D18:F18" si="11">SUM(D14:D17)</f>
        <v>5176</v>
      </c>
      <c r="E18" s="5">
        <f t="shared" si="11"/>
        <v>7094</v>
      </c>
      <c r="F18" s="5">
        <f t="shared" si="11"/>
        <v>2974</v>
      </c>
      <c r="G18" s="5">
        <f t="shared" ref="G18:I18" si="12">SUM(G14:G17)</f>
        <v>10068</v>
      </c>
      <c r="H18" s="5">
        <f t="shared" si="12"/>
        <v>303</v>
      </c>
      <c r="I18" s="5">
        <f t="shared" si="12"/>
        <v>143</v>
      </c>
      <c r="J18" s="5">
        <f t="shared" ref="J18" si="13">SUM(J14:J17)</f>
        <v>446</v>
      </c>
    </row>
    <row r="21" spans="1:10" ht="32.25" customHeight="1" x14ac:dyDescent="0.25">
      <c r="A21" s="19" t="s">
        <v>14</v>
      </c>
      <c r="B21" s="14">
        <v>44835</v>
      </c>
      <c r="C21" s="14">
        <v>44866</v>
      </c>
      <c r="D21" s="14">
        <v>44896</v>
      </c>
      <c r="E21" s="12" t="s">
        <v>4</v>
      </c>
    </row>
    <row r="22" spans="1:10" ht="53.25" customHeight="1" x14ac:dyDescent="0.25">
      <c r="A22" s="17" t="s">
        <v>8</v>
      </c>
      <c r="B22" s="6">
        <f>+D6</f>
        <v>47.477867000000003</v>
      </c>
      <c r="C22" s="6">
        <f>+G6</f>
        <v>93.128336000000004</v>
      </c>
      <c r="D22" s="6">
        <f>+J6</f>
        <v>16.824013000000001</v>
      </c>
      <c r="E22" s="23">
        <f>B22+C22+D22</f>
        <v>157.430216</v>
      </c>
    </row>
    <row r="23" spans="1:10" ht="27.75" customHeight="1" x14ac:dyDescent="0.25">
      <c r="A23" s="17" t="s">
        <v>9</v>
      </c>
      <c r="B23" s="6">
        <f>+D7</f>
        <v>4.7427440000000001</v>
      </c>
      <c r="C23" s="6">
        <f>+G7</f>
        <v>5.8470479999999991</v>
      </c>
      <c r="D23" s="6">
        <f>+J7</f>
        <v>1.5</v>
      </c>
      <c r="E23" s="23">
        <f>B23+C23+D23</f>
        <v>12.089791999999999</v>
      </c>
    </row>
    <row r="24" spans="1:10" ht="42.75" customHeight="1" x14ac:dyDescent="0.25">
      <c r="A24" s="17" t="s">
        <v>10</v>
      </c>
      <c r="B24" s="6">
        <f>+D8</f>
        <v>2.5518580000000002</v>
      </c>
      <c r="C24" s="6">
        <f>+G8</f>
        <v>5.3637730000000001</v>
      </c>
      <c r="D24" s="6">
        <f>+J8</f>
        <v>0</v>
      </c>
      <c r="E24" s="23">
        <f>B24+C24+D24</f>
        <v>7.9156310000000003</v>
      </c>
    </row>
    <row r="25" spans="1:10" ht="26.25" customHeight="1" x14ac:dyDescent="0.25">
      <c r="A25" s="18" t="s">
        <v>13</v>
      </c>
      <c r="B25" s="6">
        <f>+D9</f>
        <v>31.732664</v>
      </c>
      <c r="C25" s="6">
        <f>+G9</f>
        <v>34.650548999999998</v>
      </c>
      <c r="D25" s="6">
        <f>+J9</f>
        <v>2.6295450000000002</v>
      </c>
      <c r="E25" s="23">
        <f>B25+C25+D25</f>
        <v>69.012757999999991</v>
      </c>
    </row>
    <row r="26" spans="1:10" x14ac:dyDescent="0.25">
      <c r="A26" s="8" t="s">
        <v>7</v>
      </c>
      <c r="B26" s="7">
        <f t="shared" ref="B26:D26" si="14">SUM(B22:B25)</f>
        <v>86.505133000000001</v>
      </c>
      <c r="C26" s="7">
        <f t="shared" si="14"/>
        <v>138.98970600000001</v>
      </c>
      <c r="D26" s="7">
        <f t="shared" si="14"/>
        <v>20.953558000000001</v>
      </c>
      <c r="E26" s="23">
        <f>B26+C26+D26</f>
        <v>246.448397</v>
      </c>
    </row>
    <row r="28" spans="1:10" ht="30.75" customHeight="1" x14ac:dyDescent="0.25">
      <c r="A28" s="16" t="s">
        <v>16</v>
      </c>
      <c r="B28" s="14">
        <v>44835</v>
      </c>
      <c r="C28" s="14">
        <v>44866</v>
      </c>
      <c r="D28" s="14">
        <v>44896</v>
      </c>
      <c r="E28" s="12" t="s">
        <v>4</v>
      </c>
    </row>
    <row r="29" spans="1:10" ht="51.75" customHeight="1" x14ac:dyDescent="0.25">
      <c r="A29" s="17" t="s">
        <v>8</v>
      </c>
      <c r="B29" s="10">
        <f>+D14</f>
        <v>5124</v>
      </c>
      <c r="C29" s="10">
        <f>+G14</f>
        <v>10012</v>
      </c>
      <c r="D29" s="10">
        <f>+J14</f>
        <v>429</v>
      </c>
      <c r="E29" s="15">
        <f>SUM(B29:D29)</f>
        <v>15565</v>
      </c>
    </row>
    <row r="30" spans="1:10" ht="29.25" customHeight="1" x14ac:dyDescent="0.25">
      <c r="A30" s="17" t="s">
        <v>9</v>
      </c>
      <c r="B30" s="10">
        <f>+D15</f>
        <v>18</v>
      </c>
      <c r="C30" s="10">
        <f>+G15</f>
        <v>34</v>
      </c>
      <c r="D30" s="10">
        <f>+J15</f>
        <v>3</v>
      </c>
      <c r="E30" s="15">
        <f>SUM(B30:D30)</f>
        <v>55</v>
      </c>
    </row>
    <row r="31" spans="1:10" ht="25.5" customHeight="1" x14ac:dyDescent="0.25">
      <c r="A31" s="17" t="s">
        <v>10</v>
      </c>
      <c r="B31" s="10">
        <f>+D16</f>
        <v>2</v>
      </c>
      <c r="C31" s="10">
        <f>+G16</f>
        <v>2</v>
      </c>
      <c r="D31" s="10">
        <f>+J16</f>
        <v>0</v>
      </c>
      <c r="E31" s="15">
        <f>SUM(B31:D31)</f>
        <v>4</v>
      </c>
    </row>
    <row r="32" spans="1:10" ht="30.75" customHeight="1" x14ac:dyDescent="0.25">
      <c r="A32" s="18" t="s">
        <v>13</v>
      </c>
      <c r="B32" s="10">
        <f>+D17</f>
        <v>32</v>
      </c>
      <c r="C32" s="10">
        <f>+G17</f>
        <v>20</v>
      </c>
      <c r="D32" s="10">
        <f>+J17</f>
        <v>14</v>
      </c>
      <c r="E32" s="15">
        <f>SUM(B32:D32)</f>
        <v>66</v>
      </c>
    </row>
    <row r="33" spans="1:5" x14ac:dyDescent="0.25">
      <c r="A33" s="8" t="s">
        <v>7</v>
      </c>
      <c r="B33" s="15">
        <f t="shared" ref="B33:D33" si="15">SUM(B29:B32)</f>
        <v>5176</v>
      </c>
      <c r="C33" s="15">
        <f t="shared" si="15"/>
        <v>10068</v>
      </c>
      <c r="D33" s="15">
        <f t="shared" si="15"/>
        <v>446</v>
      </c>
      <c r="E33" s="15">
        <f t="shared" ref="E33" si="16">SUM(E29:E32)</f>
        <v>15690</v>
      </c>
    </row>
  </sheetData>
  <mergeCells count="9">
    <mergeCell ref="A1:C1"/>
    <mergeCell ref="H4:J4"/>
    <mergeCell ref="H12:J12"/>
    <mergeCell ref="B4:D4"/>
    <mergeCell ref="B12:D12"/>
    <mergeCell ref="E4:G4"/>
    <mergeCell ref="E12:G12"/>
    <mergeCell ref="A4:A5"/>
    <mergeCell ref="A12:A13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DRA</vt:lpstr>
      <vt:lpstr>DRA!Área_de_impresión</vt:lpstr>
      <vt:lpstr>FAARI!Área_de_impresión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Macossay Chavez Julio Enrique</cp:lastModifiedBy>
  <dcterms:created xsi:type="dcterms:W3CDTF">2021-01-08T00:58:58Z</dcterms:created>
  <dcterms:modified xsi:type="dcterms:W3CDTF">2023-01-26T00:39:39Z</dcterms:modified>
</cp:coreProperties>
</file>